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8_{5A6AC6EC-78A4-4CD4-9E3E-558C84B19A81}" xr6:coauthVersionLast="47" xr6:coauthVersionMax="47" xr10:uidLastSave="{00000000-0000-0000-0000-000000000000}"/>
  <bookViews>
    <workbookView xWindow="-120" yWindow="-120" windowWidth="29040" windowHeight="15720" xr2:uid="{39C8E60B-9526-40D4-8F6C-376A5AC79262}"/>
  </bookViews>
  <sheets>
    <sheet name="CORTE MAR 24" sheetId="1" r:id="rId1"/>
  </sheets>
  <definedNames>
    <definedName name="_xlnm.Print_Area" localSheetId="0">'CORTE MAR 24'!$B$2:$O$83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72" i="1" l="1"/>
  <c r="H75" i="1"/>
  <c r="N66" i="1"/>
  <c r="H68" i="1"/>
  <c r="N63" i="1"/>
  <c r="N59" i="1"/>
  <c r="N57" i="1"/>
  <c r="H64" i="1"/>
  <c r="N52" i="1"/>
  <c r="H47" i="1"/>
  <c r="N39" i="1"/>
  <c r="H41" i="1"/>
  <c r="N32" i="1"/>
  <c r="N30" i="1"/>
  <c r="N26" i="1"/>
  <c r="H34" i="1"/>
  <c r="N24" i="1"/>
  <c r="H20" i="1"/>
  <c r="N20" i="1"/>
  <c r="H16" i="1"/>
  <c r="N11" i="1"/>
  <c r="N67" i="1" l="1"/>
  <c r="N75" i="1" s="1"/>
  <c r="N34" i="1"/>
  <c r="N41" i="1" s="1"/>
</calcChain>
</file>

<file path=xl/sharedStrings.xml><?xml version="1.0" encoding="utf-8"?>
<sst xmlns="http://schemas.openxmlformats.org/spreadsheetml/2006/main" count="121" uniqueCount="113">
  <si>
    <t>Municipio de Chihuahua</t>
  </si>
  <si>
    <t>Tesorería Municipal</t>
  </si>
  <si>
    <t>Estado de Movimientos de Ingresos y Egresos del 01 de Enero al 31 de Marzo de 2024</t>
  </si>
  <si>
    <t>(Cifras Expresadas en Pesos)</t>
  </si>
  <si>
    <t>I  N  G  R  E  S  O  S</t>
  </si>
  <si>
    <t>Impuestos</t>
  </si>
  <si>
    <t>Aprovechamientos</t>
  </si>
  <si>
    <t>Predial</t>
  </si>
  <si>
    <t>Otros Conceptos</t>
  </si>
  <si>
    <t>Traslación de Dominio de Bienes Inmuebles</t>
  </si>
  <si>
    <t>Otros Aprovechamientos</t>
  </si>
  <si>
    <t>Espectáculos Públicos</t>
  </si>
  <si>
    <t>Participaciones</t>
  </si>
  <si>
    <t xml:space="preserve">Multas </t>
  </si>
  <si>
    <t>Fondo General</t>
  </si>
  <si>
    <t>Recargos</t>
  </si>
  <si>
    <t>Fondo de Fiscalización</t>
  </si>
  <si>
    <t>Actos de Ejecución</t>
  </si>
  <si>
    <t>Fondo del Fomento Municipal</t>
  </si>
  <si>
    <t>Infraestructura</t>
  </si>
  <si>
    <t>Impuesto Especial Sobre Producción y Servicios</t>
  </si>
  <si>
    <t>IEPS Gasolina y Diesel</t>
  </si>
  <si>
    <t>Contribuciones de Mejoras</t>
  </si>
  <si>
    <t>ISR Participable</t>
  </si>
  <si>
    <t>Universitario</t>
  </si>
  <si>
    <t xml:space="preserve"> </t>
  </si>
  <si>
    <t>Fondo de Administración de Impuesto Predial</t>
  </si>
  <si>
    <t>Contribuciones Especiales</t>
  </si>
  <si>
    <t>ISR Bienes Inmuebles</t>
  </si>
  <si>
    <t>Aportaciones</t>
  </si>
  <si>
    <t xml:space="preserve">Derechos </t>
  </si>
  <si>
    <t>Fondo de Aportación al Fortalecimiento Municipal</t>
  </si>
  <si>
    <t>Derechos por Uso y Goce de Bienes Dominio Público</t>
  </si>
  <si>
    <t>Fondo de Infraestructura Social Municipal</t>
  </si>
  <si>
    <t>Permisos Ganaderos</t>
  </si>
  <si>
    <t>FODESEM Aportaciones Estatales</t>
  </si>
  <si>
    <t>Permisos Obras Públicas</t>
  </si>
  <si>
    <t>Convenios</t>
  </si>
  <si>
    <t>Legalización de Firmas y Certificados</t>
  </si>
  <si>
    <t>Convenios y Subsidios</t>
  </si>
  <si>
    <t>Permisos Gobernación</t>
  </si>
  <si>
    <t>Incentivos de Colaboración Fiscal</t>
  </si>
  <si>
    <t>Aseo Urbano</t>
  </si>
  <si>
    <t>Impuesto sobre Automóviles Nuevos</t>
  </si>
  <si>
    <t>Alumbrado Público</t>
  </si>
  <si>
    <t>Fondo de Compensación ISAN</t>
  </si>
  <si>
    <t>Fijación de Anuncios y Propaganda Comercial</t>
  </si>
  <si>
    <t>Otros Incentivos</t>
  </si>
  <si>
    <t>Servicios de Protección Civil</t>
  </si>
  <si>
    <t>Vehiculos de procedencia Extranjera</t>
  </si>
  <si>
    <t>Vehícuclos de Procedencia Extranjera</t>
  </si>
  <si>
    <t>Vigilancia Especial</t>
  </si>
  <si>
    <t>Operación de Máquinas</t>
  </si>
  <si>
    <t>Suman los Ingresos</t>
  </si>
  <si>
    <t>Cuentas de Balance</t>
  </si>
  <si>
    <t>Productos</t>
  </si>
  <si>
    <t>Existencia Anterior</t>
  </si>
  <si>
    <t>Arrendamiento de Edificios Varios</t>
  </si>
  <si>
    <t>Caja y Bancos</t>
  </si>
  <si>
    <t>Rendimientos Financieros</t>
  </si>
  <si>
    <t>Fondos</t>
  </si>
  <si>
    <t>Rendimientos FAFM</t>
  </si>
  <si>
    <t>Rendimientos Convenios</t>
  </si>
  <si>
    <t>Sumas Iguales</t>
  </si>
  <si>
    <t>E  G  R  E  S  O  S</t>
  </si>
  <si>
    <t>Subsidios Sector Social y Privado</t>
  </si>
  <si>
    <t>Proyectos de Inversión</t>
  </si>
  <si>
    <t>Otros Subsidios</t>
  </si>
  <si>
    <t>Inversión</t>
  </si>
  <si>
    <t>Subsidios y Transferencias para Paramunicipales</t>
  </si>
  <si>
    <t>Infraestructura Deportiva</t>
  </si>
  <si>
    <t>Desarrollo Urbano y Ecología</t>
  </si>
  <si>
    <t>Desempeño de las Funciones</t>
  </si>
  <si>
    <t>Prestación de Sevicios Públicos</t>
  </si>
  <si>
    <t>Infraestructura Vial</t>
  </si>
  <si>
    <t>Ejecución en Obras y Urbanización</t>
  </si>
  <si>
    <t>Recolección y Concesiones</t>
  </si>
  <si>
    <t>Investigación y Estudios</t>
  </si>
  <si>
    <t>Panteones</t>
  </si>
  <si>
    <t>Espacios Públicos</t>
  </si>
  <si>
    <t>Medio ambiente y Ecología</t>
  </si>
  <si>
    <t>Apoyo al  proceso presupuestal y Mejorar la Eficiencia Institucional</t>
  </si>
  <si>
    <t>Protección Civil</t>
  </si>
  <si>
    <t>Apoyo al  proceso presupuestal y Mejorar la Eficiencia</t>
  </si>
  <si>
    <t>Seguridad Pública y Sociedad</t>
  </si>
  <si>
    <t>Función Pública y Contraloría</t>
  </si>
  <si>
    <t>Funciones de Gobierno</t>
  </si>
  <si>
    <t>Compromisos y Obligaciones por Resolución</t>
  </si>
  <si>
    <t>Desarrollo Social</t>
  </si>
  <si>
    <t>Desarrollo Econónimo</t>
  </si>
  <si>
    <t>Atención al Rezago Social</t>
  </si>
  <si>
    <t>Pensiones y Jubilaciones</t>
  </si>
  <si>
    <t>Desarrollo Educativo</t>
  </si>
  <si>
    <t>Fomento a  la Salud</t>
  </si>
  <si>
    <t>Previsión y Seguridad Social</t>
  </si>
  <si>
    <t>Deporte y Desarrollo de Capacidades Físicas</t>
  </si>
  <si>
    <t>Deuda</t>
  </si>
  <si>
    <t>Promoción y Fomento</t>
  </si>
  <si>
    <t>Amortización de la Deuda</t>
  </si>
  <si>
    <t>Fomento al Sector Empresarial</t>
  </si>
  <si>
    <t>Gastos de la Deuda</t>
  </si>
  <si>
    <t>Fomento al Sector Turístico</t>
  </si>
  <si>
    <t>Suman los Egresos</t>
  </si>
  <si>
    <t>Fomento al Desarrollo Rural</t>
  </si>
  <si>
    <t>Servicios Gubernamentales</t>
  </si>
  <si>
    <t>Gobierno y Reglamentación</t>
  </si>
  <si>
    <t>Existencia Actual</t>
  </si>
  <si>
    <t>Administración Fiscal y Financiera</t>
  </si>
  <si>
    <t>Planeación, Evaluación y Modernización</t>
  </si>
  <si>
    <t>Servicios de Información a la Sociedad</t>
  </si>
  <si>
    <t>Desarrollo Turistico y Comercial</t>
  </si>
  <si>
    <t>Control de Gestión</t>
  </si>
  <si>
    <t>Sumas iguales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</si>
</sst>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2" x14ac:knownFonts="1">
    <font>
      <sz val="10"/>
      <name val="Arial"/>
    </font>
    <font>
      <sz val="11"/>
      <color theme="1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2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8" fillId="0" borderId="0" applyFont="0" applyFill="0" applyBorder="0" applyAlignment="0" applyProtection="0"/>
    <xf numFmtId="0" fontId="1" fillId="0" borderId="0"/>
  </cellStyleXfs>
  <cellXfs count="46">
    <xf numFmtId="0" fontId="0" fillId="0" borderId="0" xfId="0"/>
    <xf numFmtId="0" fontId="2" fillId="2" borderId="0" xfId="0" applyFont="1" applyFill="1"/>
    <xf numFmtId="3" fontId="2" fillId="2" borderId="0" xfId="0" applyNumberFormat="1" applyFont="1" applyFill="1"/>
    <xf numFmtId="3" fontId="3" fillId="2" borderId="0" xfId="0" applyNumberFormat="1" applyFont="1" applyFill="1"/>
    <xf numFmtId="0" fontId="0" fillId="3" borderId="0" xfId="0" applyFill="1"/>
    <xf numFmtId="0" fontId="0" fillId="2" borderId="0" xfId="0" applyFill="1"/>
    <xf numFmtId="0" fontId="2" fillId="2" borderId="1" xfId="0" applyFont="1" applyFill="1" applyBorder="1"/>
    <xf numFmtId="0" fontId="4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2" borderId="4" xfId="0" applyFont="1" applyFill="1" applyBorder="1"/>
    <xf numFmtId="0" fontId="5" fillId="2" borderId="0" xfId="0" applyFont="1" applyFill="1" applyAlignment="1">
      <alignment horizontal="center"/>
    </xf>
    <xf numFmtId="0" fontId="2" fillId="2" borderId="5" xfId="0" applyFont="1" applyFill="1" applyBorder="1"/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2" borderId="0" xfId="0" applyFont="1" applyFill="1"/>
    <xf numFmtId="3" fontId="5" fillId="2" borderId="0" xfId="0" applyNumberFormat="1" applyFont="1" applyFill="1"/>
    <xf numFmtId="3" fontId="8" fillId="2" borderId="0" xfId="0" applyNumberFormat="1" applyFont="1" applyFill="1"/>
    <xf numFmtId="43" fontId="0" fillId="3" borderId="0" xfId="1" applyFont="1" applyFill="1"/>
    <xf numFmtId="0" fontId="8" fillId="2" borderId="0" xfId="0" applyFont="1" applyFill="1"/>
    <xf numFmtId="164" fontId="8" fillId="2" borderId="0" xfId="1" applyNumberFormat="1" applyFont="1" applyFill="1" applyBorder="1"/>
    <xf numFmtId="0" fontId="9" fillId="2" borderId="0" xfId="0" applyFont="1" applyFill="1"/>
    <xf numFmtId="164" fontId="0" fillId="2" borderId="0" xfId="1" applyNumberFormat="1" applyFont="1" applyFill="1" applyBorder="1" applyAlignment="1"/>
    <xf numFmtId="0" fontId="0" fillId="2" borderId="4" xfId="0" applyFill="1" applyBorder="1"/>
    <xf numFmtId="164" fontId="2" fillId="2" borderId="0" xfId="1" applyNumberFormat="1" applyFont="1" applyFill="1" applyBorder="1"/>
    <xf numFmtId="43" fontId="8" fillId="2" borderId="0" xfId="0" applyNumberFormat="1" applyFont="1" applyFill="1"/>
    <xf numFmtId="43" fontId="0" fillId="2" borderId="0" xfId="0" applyNumberFormat="1" applyFill="1"/>
    <xf numFmtId="43" fontId="0" fillId="2" borderId="0" xfId="1" applyFont="1" applyFill="1" applyBorder="1"/>
    <xf numFmtId="43" fontId="8" fillId="2" borderId="0" xfId="1" applyFont="1" applyFill="1" applyBorder="1"/>
    <xf numFmtId="3" fontId="9" fillId="2" borderId="0" xfId="0" applyNumberFormat="1" applyFont="1" applyFill="1"/>
    <xf numFmtId="0" fontId="7" fillId="2" borderId="0" xfId="0" applyFont="1" applyFill="1" applyAlignment="1">
      <alignment horizontal="center"/>
    </xf>
    <xf numFmtId="3" fontId="0" fillId="2" borderId="0" xfId="0" applyNumberFormat="1" applyFill="1"/>
    <xf numFmtId="0" fontId="6" fillId="2" borderId="0" xfId="0" applyFont="1" applyFill="1"/>
    <xf numFmtId="3" fontId="6" fillId="2" borderId="0" xfId="0" applyNumberFormat="1" applyFont="1" applyFill="1"/>
    <xf numFmtId="3" fontId="0" fillId="3" borderId="0" xfId="0" applyNumberFormat="1" applyFill="1"/>
    <xf numFmtId="3" fontId="10" fillId="2" borderId="0" xfId="0" applyNumberFormat="1" applyFont="1" applyFill="1"/>
    <xf numFmtId="0" fontId="0" fillId="2" borderId="5" xfId="0" applyFill="1" applyBorder="1"/>
    <xf numFmtId="0" fontId="8" fillId="2" borderId="4" xfId="0" applyFont="1" applyFill="1" applyBorder="1" applyAlignment="1">
      <alignment horizontal="left"/>
    </xf>
    <xf numFmtId="0" fontId="6" fillId="2" borderId="5" xfId="0" applyFont="1" applyFill="1" applyBorder="1"/>
    <xf numFmtId="49" fontId="11" fillId="0" borderId="9" xfId="0" applyNumberFormat="1" applyFont="1" applyBorder="1" applyAlignment="1">
      <alignment horizontal="left" vertical="center"/>
    </xf>
    <xf numFmtId="49" fontId="1" fillId="0" borderId="9" xfId="2" applyNumberFormat="1" applyBorder="1"/>
    <xf numFmtId="0" fontId="6" fillId="2" borderId="10" xfId="0" applyFont="1" applyFill="1" applyBorder="1" applyAlignment="1">
      <alignment horizontal="center" wrapText="1"/>
    </xf>
    <xf numFmtId="0" fontId="6" fillId="2" borderId="11" xfId="0" applyFont="1" applyFill="1" applyBorder="1" applyAlignment="1">
      <alignment horizontal="center" wrapText="1"/>
    </xf>
    <xf numFmtId="0" fontId="6" fillId="2" borderId="12" xfId="0" applyFont="1" applyFill="1" applyBorder="1" applyAlignment="1">
      <alignment horizontal="center" wrapText="1"/>
    </xf>
  </cellXfs>
  <cellStyles count="3">
    <cellStyle name="Millares" xfId="1" builtinId="3"/>
    <cellStyle name="Normal" xfId="0" builtinId="0"/>
    <cellStyle name="Normal 2" xfId="2" xr:uid="{228586FB-A8CE-4C89-BFEE-C3AB63F379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81</xdr:row>
      <xdr:rowOff>0</xdr:rowOff>
    </xdr:from>
    <xdr:to>
      <xdr:col>15</xdr:col>
      <xdr:colOff>122086</xdr:colOff>
      <xdr:row>82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DB5473FA-22F0-4B3E-8599-4D45DB5434BB}"/>
            </a:ext>
          </a:extLst>
        </xdr:cNvPr>
        <xdr:cNvSpPr txBox="1">
          <a:spLocks noChangeArrowheads="1"/>
        </xdr:cNvSpPr>
      </xdr:nvSpPr>
      <xdr:spPr bwMode="auto">
        <a:xfrm>
          <a:off x="438150" y="14792325"/>
          <a:ext cx="13238011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Mtro. Jorge Cristóbal Cruz Russek                                Mtra. Aída Amanda Córdova Chávez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                          Lic. </a:t>
          </a:r>
          <a:r>
            <a:rPr lang="es-MX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rPr>
            <a:t>Francisco Javier Turati Muñoz         </a:t>
          </a:r>
          <a:endParaRPr lang="es-ES" sz="1000" b="1" i="0" u="none" strike="noStrike" baseline="0">
            <a:solidFill>
              <a:srgbClr val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2</xdr:col>
      <xdr:colOff>35718</xdr:colOff>
      <xdr:row>76</xdr:row>
      <xdr:rowOff>11906</xdr:rowOff>
    </xdr:from>
    <xdr:to>
      <xdr:col>14</xdr:col>
      <xdr:colOff>119741</xdr:colOff>
      <xdr:row>76</xdr:row>
      <xdr:rowOff>192540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70920DC-F5FF-4B13-A2F7-6C7DB795BC94}"/>
            </a:ext>
          </a:extLst>
        </xdr:cNvPr>
        <xdr:cNvSpPr txBox="1">
          <a:spLocks noChangeArrowheads="1"/>
        </xdr:cNvSpPr>
      </xdr:nvSpPr>
      <xdr:spPr bwMode="auto">
        <a:xfrm>
          <a:off x="473868" y="13804106"/>
          <a:ext cx="12999923" cy="18063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Presidente </a:t>
          </a:r>
          <a:r>
            <a:rPr lang="es-ES" sz="105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Municipal</a:t>
          </a:r>
          <a:r>
            <a:rPr lang="es-ES" sz="1000" b="1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      		                               Tesorera Municipal                                                          Comisión de Hacienda                                        </a:t>
          </a:r>
          <a:endParaRPr lang="es-MX" sz="1000" b="1" i="0" u="none" strike="noStrike" baseline="0">
            <a:solidFill>
              <a:srgbClr val="000000"/>
            </a:solidFill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               </a:t>
          </a:r>
          <a:endParaRPr lang="es-ES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3</xdr:col>
      <xdr:colOff>71887</xdr:colOff>
      <xdr:row>2</xdr:row>
      <xdr:rowOff>0</xdr:rowOff>
    </xdr:from>
    <xdr:to>
      <xdr:col>4</xdr:col>
      <xdr:colOff>1311934</xdr:colOff>
      <xdr:row>5</xdr:row>
      <xdr:rowOff>62225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D67F27C-2223-E60F-0F91-69C73595C3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038" y="395377"/>
          <a:ext cx="1482665" cy="583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73D2E-00AF-49A4-8E06-279E9567DB27}">
  <sheetPr>
    <pageSetUpPr fitToPage="1"/>
  </sheetPr>
  <dimension ref="B1:S83"/>
  <sheetViews>
    <sheetView tabSelected="1" view="pageBreakPreview" zoomScale="106" zoomScaleNormal="70" zoomScaleSheetLayoutView="106" workbookViewId="0">
      <selection activeCell="E24" sqref="E24"/>
    </sheetView>
  </sheetViews>
  <sheetFormatPr baseColWidth="10" defaultRowHeight="12.75" x14ac:dyDescent="0.2"/>
  <cols>
    <col min="1" max="1" width="2.5703125" style="5" customWidth="1"/>
    <col min="2" max="2" width="4" style="1" customWidth="1"/>
    <col min="3" max="3" width="1.42578125" style="1" customWidth="1"/>
    <col min="4" max="4" width="3.5703125" style="1" customWidth="1"/>
    <col min="5" max="5" width="42.5703125" style="1" customWidth="1"/>
    <col min="6" max="6" width="15" style="1" bestFit="1" customWidth="1"/>
    <col min="7" max="7" width="13.85546875" style="2" customWidth="1"/>
    <col min="8" max="8" width="18.7109375" style="3" customWidth="1"/>
    <col min="9" max="9" width="6.7109375" style="2" customWidth="1"/>
    <col min="10" max="11" width="2.42578125" style="2" customWidth="1"/>
    <col min="12" max="12" width="52.28515625" style="2" customWidth="1"/>
    <col min="13" max="13" width="16" style="2" bestFit="1" customWidth="1"/>
    <col min="14" max="14" width="18.7109375" style="3" customWidth="1"/>
    <col min="15" max="15" width="3" style="1" customWidth="1"/>
    <col min="16" max="16" width="3.7109375" style="4" customWidth="1"/>
    <col min="17" max="17" width="17.85546875" style="5" bestFit="1" customWidth="1"/>
    <col min="18" max="18" width="19.140625" style="5" bestFit="1" customWidth="1"/>
    <col min="19" max="19" width="24.28515625" style="29" customWidth="1"/>
    <col min="20" max="16384" width="11.42578125" style="5"/>
  </cols>
  <sheetData>
    <row r="1" spans="2:17" ht="13.5" thickBot="1" x14ac:dyDescent="0.25"/>
    <row r="2" spans="2:17" ht="18" x14ac:dyDescent="0.25"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8"/>
    </row>
    <row r="3" spans="2:17" ht="15.75" x14ac:dyDescent="0.25">
      <c r="B3" s="9"/>
      <c r="C3" s="10" t="s">
        <v>1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</row>
    <row r="4" spans="2:17" x14ac:dyDescent="0.2">
      <c r="B4" s="9"/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1"/>
    </row>
    <row r="5" spans="2:17" x14ac:dyDescent="0.2">
      <c r="B5" s="9"/>
      <c r="C5" s="12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1"/>
    </row>
    <row r="6" spans="2:17" ht="15.75" x14ac:dyDescent="0.25">
      <c r="B6" s="9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1"/>
    </row>
    <row r="7" spans="2:17" ht="15.75" x14ac:dyDescent="0.25">
      <c r="B7" s="9"/>
      <c r="C7" s="14" t="s">
        <v>4</v>
      </c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11"/>
    </row>
    <row r="8" spans="2:17" ht="5.25" customHeight="1" x14ac:dyDescent="0.2">
      <c r="B8" s="9"/>
      <c r="O8" s="11"/>
    </row>
    <row r="9" spans="2:17" ht="13.5" customHeight="1" x14ac:dyDescent="0.25">
      <c r="B9" s="9"/>
      <c r="C9" s="17" t="s">
        <v>5</v>
      </c>
      <c r="H9" s="18"/>
      <c r="J9" s="18" t="s">
        <v>6</v>
      </c>
      <c r="L9" s="19"/>
      <c r="M9" s="19"/>
      <c r="O9" s="11"/>
      <c r="P9" s="20"/>
    </row>
    <row r="10" spans="2:17" ht="13.5" customHeight="1" x14ac:dyDescent="0.25">
      <c r="B10" s="9"/>
      <c r="C10" s="17"/>
      <c r="E10" s="21" t="s">
        <v>7</v>
      </c>
      <c r="F10" s="22"/>
      <c r="G10" s="19">
        <v>921908851</v>
      </c>
      <c r="I10" s="18"/>
      <c r="L10" s="19" t="s">
        <v>8</v>
      </c>
      <c r="M10" s="19">
        <v>2323982</v>
      </c>
      <c r="O10" s="11"/>
      <c r="P10" s="20"/>
    </row>
    <row r="11" spans="2:17" ht="13.5" customHeight="1" x14ac:dyDescent="0.25">
      <c r="B11" s="9"/>
      <c r="C11" s="17"/>
      <c r="E11" s="21" t="s">
        <v>9</v>
      </c>
      <c r="F11" s="22"/>
      <c r="G11" s="19">
        <v>120762135</v>
      </c>
      <c r="H11" s="18"/>
      <c r="I11" s="18"/>
      <c r="L11" s="19" t="s">
        <v>10</v>
      </c>
      <c r="M11" s="19">
        <v>454510</v>
      </c>
      <c r="N11" s="18">
        <f>SUM(M10:M11)</f>
        <v>2778492</v>
      </c>
      <c r="O11" s="11"/>
      <c r="P11" s="20"/>
    </row>
    <row r="12" spans="2:17" ht="13.5" customHeight="1" x14ac:dyDescent="0.25">
      <c r="B12" s="9"/>
      <c r="C12" s="17"/>
      <c r="E12" s="21" t="s">
        <v>11</v>
      </c>
      <c r="F12" s="22"/>
      <c r="G12" s="19">
        <v>4835342</v>
      </c>
      <c r="H12" s="18"/>
      <c r="I12" s="1"/>
      <c r="J12" s="18" t="s">
        <v>12</v>
      </c>
      <c r="M12" s="19"/>
      <c r="N12" s="5"/>
      <c r="O12" s="11"/>
      <c r="P12" s="20"/>
    </row>
    <row r="13" spans="2:17" ht="13.5" customHeight="1" x14ac:dyDescent="0.25">
      <c r="B13" s="9"/>
      <c r="C13" s="17"/>
      <c r="E13" s="21" t="s">
        <v>13</v>
      </c>
      <c r="F13" s="22"/>
      <c r="G13" s="19">
        <v>6012950</v>
      </c>
      <c r="H13" s="18"/>
      <c r="J13" s="18"/>
      <c r="L13" s="19" t="s">
        <v>14</v>
      </c>
      <c r="M13" s="19">
        <v>370664818</v>
      </c>
      <c r="N13" s="5"/>
      <c r="O13" s="11"/>
      <c r="P13" s="20"/>
      <c r="Q13" s="21"/>
    </row>
    <row r="14" spans="2:17" ht="13.5" customHeight="1" x14ac:dyDescent="0.25">
      <c r="B14" s="9"/>
      <c r="E14" s="21" t="s">
        <v>15</v>
      </c>
      <c r="F14" s="22"/>
      <c r="G14" s="19">
        <v>16100590</v>
      </c>
      <c r="H14" s="18"/>
      <c r="J14" s="18"/>
      <c r="L14" s="5" t="s">
        <v>16</v>
      </c>
      <c r="M14" s="19">
        <v>19443053</v>
      </c>
      <c r="N14" s="5"/>
      <c r="O14" s="11"/>
      <c r="P14" s="20"/>
      <c r="Q14" s="21"/>
    </row>
    <row r="15" spans="2:17" ht="13.5" customHeight="1" x14ac:dyDescent="0.25">
      <c r="B15" s="9"/>
      <c r="C15" s="23"/>
      <c r="E15" s="21" t="s">
        <v>17</v>
      </c>
      <c r="F15" s="22"/>
      <c r="G15" s="19">
        <v>1473982</v>
      </c>
      <c r="H15" s="5"/>
      <c r="J15" s="18"/>
      <c r="L15" s="19" t="s">
        <v>18</v>
      </c>
      <c r="M15" s="19">
        <v>65630952</v>
      </c>
      <c r="N15" s="5"/>
      <c r="O15" s="11"/>
      <c r="P15" s="20"/>
      <c r="Q15" s="21"/>
    </row>
    <row r="16" spans="2:17" ht="13.5" customHeight="1" x14ac:dyDescent="0.25">
      <c r="B16" s="9"/>
      <c r="C16" s="23"/>
      <c r="E16" s="21" t="s">
        <v>19</v>
      </c>
      <c r="F16" s="22"/>
      <c r="G16" s="19">
        <v>2967</v>
      </c>
      <c r="H16" s="18">
        <f>SUM(G10:G16)</f>
        <v>1071096817</v>
      </c>
      <c r="J16" s="18"/>
      <c r="L16" s="19" t="s">
        <v>20</v>
      </c>
      <c r="M16" s="19">
        <v>11040087</v>
      </c>
      <c r="O16" s="11"/>
      <c r="P16" s="20"/>
      <c r="Q16" s="21"/>
    </row>
    <row r="17" spans="2:17" ht="13.5" customHeight="1" x14ac:dyDescent="0.25">
      <c r="B17" s="9"/>
      <c r="J17" s="18"/>
      <c r="L17" s="19" t="s">
        <v>21</v>
      </c>
      <c r="M17" s="19">
        <v>11171359</v>
      </c>
      <c r="N17" s="5"/>
      <c r="O17" s="11"/>
      <c r="P17" s="20"/>
      <c r="Q17" s="21"/>
    </row>
    <row r="18" spans="2:17" ht="13.5" customHeight="1" x14ac:dyDescent="0.25">
      <c r="B18" s="9"/>
      <c r="C18" s="17" t="s">
        <v>22</v>
      </c>
      <c r="E18" s="21"/>
      <c r="F18" s="22"/>
      <c r="G18" s="19"/>
      <c r="J18" s="18"/>
      <c r="L18" s="19" t="s">
        <v>23</v>
      </c>
      <c r="M18" s="19">
        <v>44998100</v>
      </c>
      <c r="N18" s="5"/>
      <c r="O18" s="11"/>
      <c r="P18" s="20"/>
      <c r="Q18" s="21"/>
    </row>
    <row r="19" spans="2:17" ht="13.5" customHeight="1" x14ac:dyDescent="0.2">
      <c r="B19" s="9"/>
      <c r="E19" s="21" t="s">
        <v>24</v>
      </c>
      <c r="F19" s="22"/>
      <c r="G19" s="19">
        <v>41272349</v>
      </c>
      <c r="H19" s="3" t="s">
        <v>25</v>
      </c>
      <c r="L19" s="19" t="s">
        <v>26</v>
      </c>
      <c r="M19" s="19">
        <v>28319471</v>
      </c>
      <c r="N19" s="5"/>
      <c r="O19" s="11"/>
      <c r="P19" s="20"/>
      <c r="Q19" s="19"/>
    </row>
    <row r="20" spans="2:17" ht="13.5" customHeight="1" x14ac:dyDescent="0.25">
      <c r="B20" s="9"/>
      <c r="E20" s="5" t="s">
        <v>27</v>
      </c>
      <c r="F20" s="24"/>
      <c r="G20" s="19">
        <v>18144893</v>
      </c>
      <c r="H20" s="18">
        <f>SUM(G19:G20)</f>
        <v>59417242</v>
      </c>
      <c r="L20" s="19" t="s">
        <v>28</v>
      </c>
      <c r="M20" s="19">
        <v>2141433</v>
      </c>
      <c r="N20" s="18">
        <f>SUM(M13:M20)</f>
        <v>553409273</v>
      </c>
      <c r="O20" s="11"/>
      <c r="P20" s="20"/>
      <c r="Q20" s="21"/>
    </row>
    <row r="21" spans="2:17" ht="13.5" customHeight="1" x14ac:dyDescent="0.25">
      <c r="B21" s="9"/>
      <c r="J21" s="18" t="s">
        <v>29</v>
      </c>
      <c r="M21" s="19"/>
      <c r="O21" s="11"/>
      <c r="P21" s="20"/>
      <c r="Q21" s="21"/>
    </row>
    <row r="22" spans="2:17" ht="13.5" customHeight="1" x14ac:dyDescent="0.25">
      <c r="B22" s="25"/>
      <c r="C22" s="17" t="s">
        <v>30</v>
      </c>
      <c r="D22" s="5"/>
      <c r="E22" s="5"/>
      <c r="F22" s="26"/>
      <c r="G22" s="19"/>
      <c r="H22" s="21"/>
      <c r="L22" s="19" t="s">
        <v>31</v>
      </c>
      <c r="M22" s="19">
        <v>215306349</v>
      </c>
      <c r="O22" s="11"/>
      <c r="P22" s="20"/>
      <c r="Q22" s="19"/>
    </row>
    <row r="23" spans="2:17" ht="13.5" customHeight="1" x14ac:dyDescent="0.25">
      <c r="B23" s="25"/>
      <c r="C23" s="23"/>
      <c r="D23" s="17"/>
      <c r="E23" s="21" t="s">
        <v>32</v>
      </c>
      <c r="F23" s="22"/>
      <c r="G23" s="19">
        <v>2479975</v>
      </c>
      <c r="H23" s="27"/>
      <c r="L23" s="19" t="s">
        <v>33</v>
      </c>
      <c r="M23" s="19">
        <v>31281285</v>
      </c>
      <c r="O23" s="11"/>
      <c r="P23" s="20"/>
      <c r="Q23" s="19"/>
    </row>
    <row r="24" spans="2:17" ht="13.5" customHeight="1" x14ac:dyDescent="0.25">
      <c r="B24" s="25"/>
      <c r="C24" s="23"/>
      <c r="D24" s="17"/>
      <c r="E24" s="21" t="s">
        <v>34</v>
      </c>
      <c r="F24" s="22"/>
      <c r="G24" s="19">
        <v>97890</v>
      </c>
      <c r="H24" s="21"/>
      <c r="L24" s="19" t="s">
        <v>35</v>
      </c>
      <c r="M24" s="19">
        <v>65091220</v>
      </c>
      <c r="N24" s="18">
        <f>SUM(M22:M24)</f>
        <v>311678854</v>
      </c>
      <c r="O24" s="11"/>
      <c r="P24" s="20"/>
      <c r="Q24" s="19"/>
    </row>
    <row r="25" spans="2:17" ht="13.5" customHeight="1" x14ac:dyDescent="0.25">
      <c r="B25" s="25"/>
      <c r="C25" s="5"/>
      <c r="D25" s="17"/>
      <c r="E25" s="21" t="s">
        <v>36</v>
      </c>
      <c r="F25" s="22"/>
      <c r="G25" s="19">
        <v>27402059</v>
      </c>
      <c r="H25" s="21"/>
      <c r="J25" s="18" t="s">
        <v>37</v>
      </c>
      <c r="L25" s="19"/>
      <c r="M25" s="19"/>
      <c r="O25" s="11"/>
      <c r="P25" s="20"/>
      <c r="Q25" s="19"/>
    </row>
    <row r="26" spans="2:17" ht="13.5" customHeight="1" x14ac:dyDescent="0.25">
      <c r="B26" s="9"/>
      <c r="C26" s="5"/>
      <c r="D26" s="17"/>
      <c r="E26" s="21" t="s">
        <v>38</v>
      </c>
      <c r="F26" s="22"/>
      <c r="G26" s="19">
        <v>6595088</v>
      </c>
      <c r="H26" s="21"/>
      <c r="L26" s="19" t="s">
        <v>39</v>
      </c>
      <c r="M26" s="19">
        <v>10270554</v>
      </c>
      <c r="N26" s="18">
        <f>+M26</f>
        <v>10270554</v>
      </c>
      <c r="O26" s="11"/>
      <c r="P26" s="20"/>
      <c r="Q26" s="19"/>
    </row>
    <row r="27" spans="2:17" ht="13.5" customHeight="1" x14ac:dyDescent="0.25">
      <c r="B27" s="9"/>
      <c r="C27" s="5"/>
      <c r="E27" s="21" t="s">
        <v>40</v>
      </c>
      <c r="F27" s="22"/>
      <c r="G27" s="19">
        <v>7490967</v>
      </c>
      <c r="H27" s="21"/>
      <c r="J27" s="18" t="s">
        <v>41</v>
      </c>
      <c r="M27" s="19"/>
      <c r="O27" s="11"/>
      <c r="P27" s="20"/>
    </row>
    <row r="28" spans="2:17" ht="13.5" customHeight="1" x14ac:dyDescent="0.2">
      <c r="B28" s="9"/>
      <c r="C28" s="5"/>
      <c r="D28" s="5"/>
      <c r="E28" s="21" t="s">
        <v>42</v>
      </c>
      <c r="F28" s="22"/>
      <c r="G28" s="19">
        <v>7825487</v>
      </c>
      <c r="H28" s="21"/>
      <c r="L28" s="19" t="s">
        <v>43</v>
      </c>
      <c r="M28" s="19">
        <v>7532160</v>
      </c>
      <c r="O28" s="11"/>
      <c r="Q28" s="19"/>
    </row>
    <row r="29" spans="2:17" ht="13.5" customHeight="1" x14ac:dyDescent="0.2">
      <c r="B29" s="9"/>
      <c r="C29" s="5"/>
      <c r="E29" s="21" t="s">
        <v>44</v>
      </c>
      <c r="F29" s="22"/>
      <c r="G29" s="19">
        <v>76485058</v>
      </c>
      <c r="L29" s="19" t="s">
        <v>45</v>
      </c>
      <c r="M29" s="19">
        <v>1356148</v>
      </c>
      <c r="N29" s="5"/>
      <c r="O29" s="11"/>
      <c r="Q29" s="19"/>
    </row>
    <row r="30" spans="2:17" ht="13.5" customHeight="1" x14ac:dyDescent="0.25">
      <c r="B30" s="9"/>
      <c r="C30" s="5"/>
      <c r="E30" s="5" t="s">
        <v>46</v>
      </c>
      <c r="F30" s="22"/>
      <c r="G30" s="19">
        <v>2157775</v>
      </c>
      <c r="L30" s="19" t="s">
        <v>47</v>
      </c>
      <c r="M30" s="19">
        <v>3798</v>
      </c>
      <c r="N30" s="18">
        <f>SUM(M28:M30)</f>
        <v>8892106</v>
      </c>
      <c r="O30" s="11"/>
      <c r="Q30" s="19"/>
    </row>
    <row r="31" spans="2:17" ht="13.5" customHeight="1" x14ac:dyDescent="0.25">
      <c r="B31" s="9"/>
      <c r="C31" s="5"/>
      <c r="E31" s="5" t="s">
        <v>48</v>
      </c>
      <c r="F31" s="22"/>
      <c r="G31" s="19">
        <v>689957</v>
      </c>
      <c r="J31" s="18" t="s">
        <v>49</v>
      </c>
      <c r="K31" s="5"/>
      <c r="L31" s="5"/>
      <c r="M31" s="5"/>
      <c r="N31" s="5"/>
      <c r="O31" s="11"/>
      <c r="Q31" s="19"/>
    </row>
    <row r="32" spans="2:17" ht="13.5" customHeight="1" x14ac:dyDescent="0.25">
      <c r="B32" s="9"/>
      <c r="E32" s="21" t="s">
        <v>8</v>
      </c>
      <c r="F32" s="22"/>
      <c r="G32" s="19">
        <v>1535524</v>
      </c>
      <c r="J32" s="5"/>
      <c r="K32" s="5"/>
      <c r="L32" s="5" t="s">
        <v>50</v>
      </c>
      <c r="M32" s="28">
        <v>24403073</v>
      </c>
      <c r="N32" s="18">
        <f>+M32</f>
        <v>24403073</v>
      </c>
      <c r="O32" s="11"/>
      <c r="Q32" s="19"/>
    </row>
    <row r="33" spans="2:19" ht="13.5" customHeight="1" x14ac:dyDescent="0.2">
      <c r="B33" s="9"/>
      <c r="C33" s="5"/>
      <c r="E33" s="21" t="s">
        <v>51</v>
      </c>
      <c r="F33" s="22"/>
      <c r="G33" s="19">
        <v>2503271</v>
      </c>
      <c r="O33" s="11"/>
      <c r="Q33" s="19"/>
    </row>
    <row r="34" spans="2:19" ht="13.5" customHeight="1" x14ac:dyDescent="0.25">
      <c r="B34" s="9"/>
      <c r="C34" s="5"/>
      <c r="D34" s="5"/>
      <c r="E34" s="21" t="s">
        <v>52</v>
      </c>
      <c r="F34" s="5"/>
      <c r="G34" s="19">
        <v>4172234</v>
      </c>
      <c r="H34" s="18">
        <f>SUM(G23:G34)</f>
        <v>139435285</v>
      </c>
      <c r="J34" s="18" t="s">
        <v>53</v>
      </c>
      <c r="K34" s="19"/>
      <c r="L34" s="19"/>
      <c r="N34" s="18">
        <f>+H16+H20+H34+H41+N11+N20+N24+N26+N30+N32</f>
        <v>2200731416</v>
      </c>
      <c r="O34" s="11"/>
      <c r="Q34" s="19"/>
    </row>
    <row r="35" spans="2:19" ht="13.5" customHeight="1" x14ac:dyDescent="0.25">
      <c r="B35" s="9"/>
      <c r="J35" s="18" t="s">
        <v>54</v>
      </c>
      <c r="K35" s="19"/>
      <c r="L35" s="19"/>
      <c r="M35" s="19"/>
      <c r="N35" s="18">
        <v>217112545</v>
      </c>
      <c r="O35" s="11"/>
      <c r="Q35" s="19"/>
    </row>
    <row r="36" spans="2:19" ht="13.5" customHeight="1" x14ac:dyDescent="0.2">
      <c r="B36" s="9"/>
      <c r="H36" s="5"/>
      <c r="J36" s="5"/>
      <c r="K36" s="5"/>
      <c r="L36" s="5"/>
      <c r="M36" s="5"/>
      <c r="N36" s="5"/>
      <c r="O36" s="11"/>
      <c r="Q36" s="19"/>
    </row>
    <row r="37" spans="2:19" ht="13.5" customHeight="1" x14ac:dyDescent="0.25">
      <c r="B37" s="9"/>
      <c r="C37" s="17" t="s">
        <v>55</v>
      </c>
      <c r="J37" s="18" t="s">
        <v>56</v>
      </c>
      <c r="K37" s="19"/>
      <c r="L37" s="19"/>
      <c r="M37" s="19"/>
      <c r="O37" s="11"/>
      <c r="Q37" s="19"/>
    </row>
    <row r="38" spans="2:19" ht="13.5" customHeight="1" x14ac:dyDescent="0.25">
      <c r="B38" s="9"/>
      <c r="E38" s="21" t="s">
        <v>57</v>
      </c>
      <c r="F38" s="19"/>
      <c r="G38" s="19">
        <v>2805309</v>
      </c>
      <c r="H38" s="18"/>
      <c r="J38" s="18"/>
      <c r="K38" s="19"/>
      <c r="L38" s="19" t="s">
        <v>58</v>
      </c>
      <c r="M38" s="19">
        <v>372100546</v>
      </c>
      <c r="O38" s="11"/>
      <c r="P38" s="20"/>
      <c r="Q38" s="27"/>
      <c r="R38" s="30"/>
      <c r="S38" s="30"/>
    </row>
    <row r="39" spans="2:19" ht="13.5" customHeight="1" x14ac:dyDescent="0.25">
      <c r="B39" s="9"/>
      <c r="E39" s="21" t="s">
        <v>59</v>
      </c>
      <c r="F39" s="19"/>
      <c r="G39" s="19">
        <v>16506840</v>
      </c>
      <c r="H39" s="18"/>
      <c r="J39" s="31"/>
      <c r="K39" s="19"/>
      <c r="L39" s="19" t="s">
        <v>60</v>
      </c>
      <c r="M39" s="19">
        <v>149137496</v>
      </c>
      <c r="N39" s="18">
        <f>+M38+M39</f>
        <v>521238042</v>
      </c>
      <c r="O39" s="11"/>
      <c r="P39" s="20"/>
      <c r="Q39" s="21"/>
      <c r="R39" s="30"/>
      <c r="S39" s="30"/>
    </row>
    <row r="40" spans="2:19" ht="13.5" customHeight="1" x14ac:dyDescent="0.2">
      <c r="B40" s="9"/>
      <c r="E40" s="21" t="s">
        <v>61</v>
      </c>
      <c r="F40" s="19"/>
      <c r="G40" s="19">
        <v>4108</v>
      </c>
      <c r="J40" s="5"/>
      <c r="K40" s="5"/>
      <c r="L40" s="5"/>
      <c r="M40" s="5"/>
      <c r="N40" s="5"/>
      <c r="O40" s="11"/>
      <c r="P40" s="20"/>
      <c r="Q40" s="27"/>
      <c r="R40" s="30"/>
      <c r="S40" s="30"/>
    </row>
    <row r="41" spans="2:19" ht="13.5" customHeight="1" x14ac:dyDescent="0.25">
      <c r="B41" s="9"/>
      <c r="D41" s="5"/>
      <c r="E41" s="21" t="s">
        <v>62</v>
      </c>
      <c r="G41" s="19">
        <v>33463</v>
      </c>
      <c r="H41" s="18">
        <f>SUM(G38:G41)</f>
        <v>19349720</v>
      </c>
      <c r="J41" s="18" t="s">
        <v>63</v>
      </c>
      <c r="K41" s="19"/>
      <c r="L41" s="19"/>
      <c r="M41" s="19"/>
      <c r="N41" s="18">
        <f>SUM(N34:N39)</f>
        <v>2939082003</v>
      </c>
      <c r="O41" s="11"/>
      <c r="P41" s="20"/>
      <c r="Q41" s="21"/>
      <c r="R41" s="30"/>
      <c r="S41" s="30"/>
    </row>
    <row r="42" spans="2:19" ht="13.5" customHeight="1" x14ac:dyDescent="0.25">
      <c r="B42" s="9"/>
      <c r="C42" s="17"/>
      <c r="E42" s="5"/>
      <c r="F42" s="5"/>
      <c r="G42" s="5"/>
      <c r="H42" s="5"/>
      <c r="J42" s="5"/>
      <c r="K42" s="5"/>
      <c r="L42" s="5"/>
      <c r="M42" s="5"/>
      <c r="N42" s="5"/>
      <c r="O42" s="11"/>
      <c r="P42" s="20"/>
      <c r="Q42" s="21"/>
      <c r="R42" s="30"/>
      <c r="S42" s="30"/>
    </row>
    <row r="43" spans="2:19" ht="15.75" x14ac:dyDescent="0.25">
      <c r="B43" s="9"/>
      <c r="C43" s="14" t="s">
        <v>64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6"/>
      <c r="O43" s="11"/>
    </row>
    <row r="44" spans="2:19" ht="8.25" customHeight="1" x14ac:dyDescent="0.25">
      <c r="B44" s="9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11"/>
    </row>
    <row r="45" spans="2:19" ht="15.75" x14ac:dyDescent="0.25">
      <c r="B45" s="9"/>
      <c r="C45" s="17" t="s">
        <v>65</v>
      </c>
      <c r="D45" s="5"/>
      <c r="E45" s="5"/>
      <c r="H45" s="32"/>
      <c r="I45" s="32"/>
      <c r="J45" s="18" t="s">
        <v>66</v>
      </c>
      <c r="N45" s="33"/>
      <c r="O45" s="11"/>
    </row>
    <row r="46" spans="2:19" ht="15.75" x14ac:dyDescent="0.25">
      <c r="B46" s="9"/>
      <c r="C46" s="32"/>
      <c r="D46" s="34" t="s">
        <v>67</v>
      </c>
      <c r="E46" s="5"/>
      <c r="F46" s="5"/>
      <c r="G46" s="19"/>
      <c r="H46" s="32"/>
      <c r="I46" s="32"/>
      <c r="K46" s="34" t="s">
        <v>68</v>
      </c>
      <c r="O46" s="11"/>
    </row>
    <row r="47" spans="2:19" ht="15.75" x14ac:dyDescent="0.25">
      <c r="B47" s="9"/>
      <c r="C47" s="32"/>
      <c r="D47" s="34"/>
      <c r="E47" s="21" t="s">
        <v>69</v>
      </c>
      <c r="F47" s="5"/>
      <c r="G47" s="19">
        <v>367919535</v>
      </c>
      <c r="H47" s="18">
        <f>+G47</f>
        <v>367919535</v>
      </c>
      <c r="I47" s="32"/>
      <c r="K47" s="34"/>
      <c r="L47" s="19" t="s">
        <v>70</v>
      </c>
      <c r="M47" s="19">
        <v>3672381</v>
      </c>
      <c r="O47" s="11"/>
    </row>
    <row r="48" spans="2:19" ht="15.75" x14ac:dyDescent="0.25">
      <c r="B48" s="9"/>
      <c r="C48" s="32"/>
      <c r="D48" s="34"/>
      <c r="I48" s="32"/>
      <c r="K48" s="34"/>
      <c r="L48" s="19" t="s">
        <v>71</v>
      </c>
      <c r="M48" s="19">
        <v>22642878</v>
      </c>
      <c r="O48" s="11"/>
    </row>
    <row r="49" spans="2:15" ht="15.75" x14ac:dyDescent="0.25">
      <c r="B49" s="9"/>
      <c r="C49" s="17" t="s">
        <v>72</v>
      </c>
      <c r="D49" s="21"/>
      <c r="E49" s="21"/>
      <c r="F49" s="21"/>
      <c r="G49" s="5"/>
      <c r="H49" s="5"/>
      <c r="I49" s="32"/>
      <c r="K49" s="34"/>
      <c r="L49" s="19" t="s">
        <v>44</v>
      </c>
      <c r="M49" s="19">
        <v>95961731</v>
      </c>
      <c r="O49" s="11"/>
    </row>
    <row r="50" spans="2:15" ht="15.75" x14ac:dyDescent="0.25">
      <c r="B50" s="9"/>
      <c r="C50" s="23"/>
      <c r="D50" s="34" t="s">
        <v>73</v>
      </c>
      <c r="E50" s="21"/>
      <c r="G50" s="19"/>
      <c r="H50" s="18"/>
      <c r="I50" s="32"/>
      <c r="K50" s="34"/>
      <c r="L50" s="19" t="s">
        <v>74</v>
      </c>
      <c r="M50" s="19">
        <v>16431522</v>
      </c>
      <c r="O50" s="11"/>
    </row>
    <row r="51" spans="2:15" ht="15.75" x14ac:dyDescent="0.25">
      <c r="B51" s="9"/>
      <c r="E51" s="21" t="s">
        <v>42</v>
      </c>
      <c r="F51" s="21"/>
      <c r="G51" s="19">
        <v>18500398</v>
      </c>
      <c r="H51" s="18"/>
      <c r="I51" s="32"/>
      <c r="K51" s="34"/>
      <c r="L51" s="19" t="s">
        <v>75</v>
      </c>
      <c r="M51" s="19">
        <v>40707659</v>
      </c>
      <c r="O51" s="11"/>
    </row>
    <row r="52" spans="2:15" ht="15.75" x14ac:dyDescent="0.25">
      <c r="B52" s="9"/>
      <c r="E52" s="21" t="s">
        <v>76</v>
      </c>
      <c r="F52" s="21"/>
      <c r="G52" s="19">
        <v>61735667</v>
      </c>
      <c r="I52" s="32"/>
      <c r="L52" s="19" t="s">
        <v>77</v>
      </c>
      <c r="M52" s="19">
        <v>654316</v>
      </c>
      <c r="N52" s="18">
        <f>SUM(M47:M52)</f>
        <v>180070487</v>
      </c>
      <c r="O52" s="11"/>
    </row>
    <row r="53" spans="2:15" ht="15.75" x14ac:dyDescent="0.25">
      <c r="B53" s="9"/>
      <c r="E53" s="21" t="s">
        <v>78</v>
      </c>
      <c r="F53" s="21"/>
      <c r="G53" s="19">
        <v>4377080</v>
      </c>
      <c r="I53" s="32"/>
      <c r="L53" s="19"/>
      <c r="M53" s="19"/>
      <c r="N53" s="18"/>
      <c r="O53" s="11"/>
    </row>
    <row r="54" spans="2:15" ht="15.75" x14ac:dyDescent="0.25">
      <c r="B54" s="9"/>
      <c r="E54" s="21" t="s">
        <v>79</v>
      </c>
      <c r="F54" s="21"/>
      <c r="G54" s="19">
        <v>2600711</v>
      </c>
      <c r="I54" s="32"/>
      <c r="L54" s="19"/>
      <c r="M54" s="19"/>
      <c r="N54" s="18"/>
      <c r="O54" s="11"/>
    </row>
    <row r="55" spans="2:15" ht="15.75" x14ac:dyDescent="0.25">
      <c r="B55" s="9"/>
      <c r="C55" s="23"/>
      <c r="E55" s="21" t="s">
        <v>80</v>
      </c>
      <c r="F55" s="21"/>
      <c r="G55" s="19">
        <v>178194</v>
      </c>
      <c r="J55" s="18" t="s">
        <v>81</v>
      </c>
      <c r="K55" s="35"/>
      <c r="O55" s="11"/>
    </row>
    <row r="56" spans="2:15" ht="15" x14ac:dyDescent="0.2">
      <c r="B56" s="9"/>
      <c r="C56" s="23"/>
      <c r="D56" s="21"/>
      <c r="E56" s="21" t="s">
        <v>82</v>
      </c>
      <c r="F56" s="21"/>
      <c r="G56" s="19">
        <v>12647924</v>
      </c>
      <c r="J56" s="5"/>
      <c r="K56" s="5"/>
      <c r="L56" s="19" t="s">
        <v>83</v>
      </c>
      <c r="M56" s="19">
        <v>115346559</v>
      </c>
      <c r="O56" s="11"/>
    </row>
    <row r="57" spans="2:15" ht="15.75" x14ac:dyDescent="0.25">
      <c r="B57" s="9"/>
      <c r="C57" s="23"/>
      <c r="D57" s="21"/>
      <c r="E57" s="21" t="s">
        <v>84</v>
      </c>
      <c r="F57" s="21"/>
      <c r="G57" s="19">
        <v>162656478</v>
      </c>
      <c r="H57" s="18"/>
      <c r="J57" s="5"/>
      <c r="K57" s="5"/>
      <c r="L57" s="21" t="s">
        <v>85</v>
      </c>
      <c r="M57" s="19">
        <v>7546554</v>
      </c>
      <c r="N57" s="18">
        <f>SUM(M56:M57)</f>
        <v>122893113</v>
      </c>
      <c r="O57" s="11"/>
    </row>
    <row r="58" spans="2:15" ht="15.75" x14ac:dyDescent="0.25">
      <c r="B58" s="9"/>
      <c r="C58" s="23"/>
      <c r="D58" s="21"/>
      <c r="E58" s="21" t="s">
        <v>86</v>
      </c>
      <c r="F58" s="21"/>
      <c r="G58" s="19">
        <v>26250384</v>
      </c>
      <c r="J58" s="18" t="s">
        <v>87</v>
      </c>
      <c r="M58" s="19"/>
      <c r="O58" s="11"/>
    </row>
    <row r="59" spans="2:15" ht="15.75" x14ac:dyDescent="0.25">
      <c r="B59" s="9"/>
      <c r="C59" s="23"/>
      <c r="D59" s="21"/>
      <c r="E59" s="21" t="s">
        <v>88</v>
      </c>
      <c r="F59" s="21"/>
      <c r="G59" s="19">
        <v>13248795</v>
      </c>
      <c r="L59" s="19" t="s">
        <v>87</v>
      </c>
      <c r="M59" s="19">
        <v>1714090</v>
      </c>
      <c r="N59" s="18">
        <f>+M59</f>
        <v>1714090</v>
      </c>
      <c r="O59" s="11"/>
    </row>
    <row r="60" spans="2:15" ht="15" x14ac:dyDescent="0.2">
      <c r="B60" s="9"/>
      <c r="C60" s="23"/>
      <c r="D60" s="21"/>
      <c r="E60" s="21" t="s">
        <v>89</v>
      </c>
      <c r="F60" s="5"/>
      <c r="G60" s="19">
        <v>23583420</v>
      </c>
      <c r="M60" s="19"/>
      <c r="O60" s="11"/>
    </row>
    <row r="61" spans="2:15" ht="15.75" x14ac:dyDescent="0.25">
      <c r="B61" s="9"/>
      <c r="C61" s="23"/>
      <c r="D61" s="21"/>
      <c r="E61" s="21" t="s">
        <v>90</v>
      </c>
      <c r="F61" s="21"/>
      <c r="G61" s="19">
        <v>302676</v>
      </c>
      <c r="J61" s="18" t="s">
        <v>91</v>
      </c>
      <c r="K61" s="35"/>
      <c r="L61" s="19"/>
      <c r="M61" s="19"/>
      <c r="O61" s="11"/>
    </row>
    <row r="62" spans="2:15" ht="15" x14ac:dyDescent="0.2">
      <c r="B62" s="9"/>
      <c r="C62" s="23"/>
      <c r="D62" s="21"/>
      <c r="E62" s="21" t="s">
        <v>92</v>
      </c>
      <c r="F62" s="21"/>
      <c r="G62" s="19">
        <v>11334133</v>
      </c>
      <c r="K62" s="35"/>
      <c r="L62" s="19" t="s">
        <v>91</v>
      </c>
      <c r="M62" s="19">
        <v>40384144</v>
      </c>
      <c r="N62" s="33"/>
      <c r="O62" s="11"/>
    </row>
    <row r="63" spans="2:15" ht="15.75" x14ac:dyDescent="0.25">
      <c r="B63" s="9"/>
      <c r="C63" s="23"/>
      <c r="D63" s="21"/>
      <c r="E63" s="21" t="s">
        <v>93</v>
      </c>
      <c r="F63" s="21"/>
      <c r="G63" s="19">
        <v>23600</v>
      </c>
      <c r="L63" s="19" t="s">
        <v>94</v>
      </c>
      <c r="M63" s="19">
        <v>115133285</v>
      </c>
      <c r="N63" s="18">
        <f>SUM(M62:M63)</f>
        <v>155517429</v>
      </c>
      <c r="O63" s="11"/>
    </row>
    <row r="64" spans="2:15" ht="15.75" x14ac:dyDescent="0.25">
      <c r="B64" s="9"/>
      <c r="C64" s="23"/>
      <c r="E64" s="21" t="s">
        <v>95</v>
      </c>
      <c r="F64" s="21"/>
      <c r="G64" s="19">
        <v>1031646</v>
      </c>
      <c r="H64" s="18">
        <f>SUM(G51:G64)</f>
        <v>338471106</v>
      </c>
      <c r="J64" s="18" t="s">
        <v>96</v>
      </c>
      <c r="K64" s="35"/>
      <c r="L64" s="19"/>
      <c r="M64" s="19"/>
      <c r="O64" s="11"/>
    </row>
    <row r="65" spans="2:18" x14ac:dyDescent="0.2">
      <c r="B65" s="9"/>
      <c r="D65" s="34" t="s">
        <v>97</v>
      </c>
      <c r="E65" s="21"/>
      <c r="F65" s="21"/>
      <c r="G65" s="19"/>
      <c r="K65" s="35"/>
      <c r="L65" s="19" t="s">
        <v>98</v>
      </c>
      <c r="M65" s="19">
        <v>50688973</v>
      </c>
      <c r="O65" s="11"/>
    </row>
    <row r="66" spans="2:18" ht="15.75" x14ac:dyDescent="0.25">
      <c r="B66" s="9"/>
      <c r="D66" s="34"/>
      <c r="E66" s="21" t="s">
        <v>99</v>
      </c>
      <c r="F66" s="21"/>
      <c r="G66" s="19">
        <v>11350466</v>
      </c>
      <c r="L66" s="19" t="s">
        <v>100</v>
      </c>
      <c r="M66" s="19">
        <v>6634561</v>
      </c>
      <c r="N66" s="18">
        <f>+M66+M65</f>
        <v>57323534</v>
      </c>
      <c r="O66" s="11"/>
      <c r="Q66" s="28"/>
    </row>
    <row r="67" spans="2:18" ht="15.75" x14ac:dyDescent="0.25">
      <c r="B67" s="9"/>
      <c r="D67" s="34"/>
      <c r="E67" s="21" t="s">
        <v>101</v>
      </c>
      <c r="F67" s="21"/>
      <c r="G67" s="19">
        <v>5349766</v>
      </c>
      <c r="J67" s="18" t="s">
        <v>102</v>
      </c>
      <c r="N67" s="18">
        <f>+H47+H64+H68+H75+N52+N57+N63+N66+N59</f>
        <v>1299395238</v>
      </c>
      <c r="O67" s="11"/>
      <c r="Q67" s="28"/>
      <c r="R67" s="33"/>
    </row>
    <row r="68" spans="2:18" ht="15.75" x14ac:dyDescent="0.25">
      <c r="B68" s="9"/>
      <c r="D68" s="5"/>
      <c r="E68" s="21" t="s">
        <v>103</v>
      </c>
      <c r="F68" s="5"/>
      <c r="G68" s="19">
        <v>7502127</v>
      </c>
      <c r="H68" s="18">
        <f>SUM(G66:G68)</f>
        <v>24202359</v>
      </c>
      <c r="J68" s="18" t="s">
        <v>54</v>
      </c>
      <c r="N68" s="18">
        <v>373781921</v>
      </c>
      <c r="O68" s="11"/>
      <c r="P68" s="36"/>
    </row>
    <row r="69" spans="2:18" ht="15" x14ac:dyDescent="0.2">
      <c r="B69" s="9"/>
      <c r="C69" s="23"/>
      <c r="D69" s="34" t="s">
        <v>104</v>
      </c>
      <c r="G69" s="19"/>
      <c r="J69" s="5"/>
      <c r="K69" s="5"/>
      <c r="L69" s="5"/>
      <c r="M69" s="5"/>
      <c r="N69" s="5"/>
      <c r="O69" s="11"/>
      <c r="P69" s="36"/>
    </row>
    <row r="70" spans="2:18" ht="15.75" x14ac:dyDescent="0.25">
      <c r="B70" s="9"/>
      <c r="C70" s="23"/>
      <c r="D70" s="34"/>
      <c r="E70" s="21" t="s">
        <v>105</v>
      </c>
      <c r="G70" s="19">
        <v>10056053</v>
      </c>
      <c r="H70" s="19"/>
      <c r="J70" s="18" t="s">
        <v>106</v>
      </c>
      <c r="K70" s="37"/>
      <c r="L70" s="37"/>
      <c r="M70" s="5"/>
      <c r="N70" s="5"/>
      <c r="O70" s="38"/>
      <c r="P70" s="36"/>
      <c r="Q70" s="28"/>
    </row>
    <row r="71" spans="2:18" ht="15.75" x14ac:dyDescent="0.25">
      <c r="B71" s="9"/>
      <c r="C71" s="23"/>
      <c r="D71" s="34"/>
      <c r="E71" s="21" t="s">
        <v>107</v>
      </c>
      <c r="G71" s="19">
        <v>2025788</v>
      </c>
      <c r="H71" s="19"/>
      <c r="J71" s="18"/>
      <c r="K71" s="37"/>
      <c r="L71" s="19" t="s">
        <v>58</v>
      </c>
      <c r="M71" s="19">
        <v>1102204073</v>
      </c>
      <c r="O71" s="38"/>
      <c r="P71" s="36"/>
    </row>
    <row r="72" spans="2:18" ht="15.75" x14ac:dyDescent="0.25">
      <c r="B72" s="9"/>
      <c r="C72" s="23"/>
      <c r="D72" s="34"/>
      <c r="E72" s="21" t="s">
        <v>108</v>
      </c>
      <c r="G72" s="19">
        <v>7619121</v>
      </c>
      <c r="J72" s="18"/>
      <c r="K72" s="37"/>
      <c r="L72" s="19" t="s">
        <v>60</v>
      </c>
      <c r="M72" s="19">
        <v>163700771</v>
      </c>
      <c r="N72" s="18">
        <f>+M71+M72</f>
        <v>1265904844</v>
      </c>
      <c r="O72" s="38"/>
      <c r="P72" s="36"/>
      <c r="Q72" s="33"/>
    </row>
    <row r="73" spans="2:18" ht="15" x14ac:dyDescent="0.2">
      <c r="B73" s="9"/>
      <c r="C73" s="23"/>
      <c r="D73" s="34"/>
      <c r="E73" s="5" t="s">
        <v>109</v>
      </c>
      <c r="G73" s="19">
        <v>27835260</v>
      </c>
      <c r="O73" s="38"/>
      <c r="P73" s="36"/>
    </row>
    <row r="74" spans="2:18" ht="15" x14ac:dyDescent="0.2">
      <c r="B74" s="9"/>
      <c r="C74" s="23"/>
      <c r="D74" s="34"/>
      <c r="E74" s="5" t="s">
        <v>110</v>
      </c>
      <c r="G74" s="19">
        <v>7112</v>
      </c>
      <c r="O74" s="38"/>
      <c r="P74" s="36"/>
    </row>
    <row r="75" spans="2:18" ht="15.75" x14ac:dyDescent="0.25">
      <c r="B75" s="9"/>
      <c r="C75" s="23"/>
      <c r="E75" s="5" t="s">
        <v>111</v>
      </c>
      <c r="G75" s="19">
        <v>3740251</v>
      </c>
      <c r="H75" s="18">
        <f>SUM(G70:G75)</f>
        <v>51283585</v>
      </c>
      <c r="J75" s="18" t="s">
        <v>112</v>
      </c>
      <c r="K75" s="37"/>
      <c r="L75" s="37"/>
      <c r="M75" s="37"/>
      <c r="N75" s="18">
        <f>SUM(N67:N72)</f>
        <v>2939082003</v>
      </c>
      <c r="O75" s="38"/>
      <c r="P75" s="36"/>
      <c r="Q75" s="28"/>
    </row>
    <row r="76" spans="2:18" x14ac:dyDescent="0.2">
      <c r="B76" s="9"/>
      <c r="C76" s="5"/>
      <c r="D76" s="34"/>
      <c r="E76" s="5"/>
      <c r="G76" s="19"/>
      <c r="H76" s="5"/>
      <c r="J76" s="5"/>
      <c r="K76" s="5"/>
      <c r="L76" s="5"/>
      <c r="M76" s="5"/>
      <c r="N76" s="5"/>
      <c r="O76" s="38"/>
      <c r="P76" s="36"/>
    </row>
    <row r="77" spans="2:18" ht="15.75" x14ac:dyDescent="0.25">
      <c r="B77" s="39"/>
      <c r="D77" s="34"/>
      <c r="E77" s="5"/>
      <c r="G77" s="19"/>
      <c r="H77" s="18"/>
      <c r="J77" s="18"/>
      <c r="K77" s="37"/>
      <c r="L77" s="37"/>
      <c r="M77" s="37"/>
      <c r="N77" s="18"/>
      <c r="O77" s="40"/>
      <c r="Q77" s="33"/>
    </row>
    <row r="78" spans="2:18" ht="15.75" x14ac:dyDescent="0.25">
      <c r="B78" s="39"/>
      <c r="D78" s="34"/>
      <c r="E78" s="5"/>
      <c r="G78" s="19"/>
      <c r="H78" s="18"/>
      <c r="J78" s="18"/>
      <c r="K78" s="37"/>
      <c r="L78" s="37"/>
      <c r="M78"/>
      <c r="N78" s="18"/>
      <c r="O78" s="40"/>
      <c r="Q78" s="41"/>
      <c r="R78" s="42"/>
    </row>
    <row r="79" spans="2:18" ht="15.75" x14ac:dyDescent="0.25">
      <c r="B79" s="39"/>
      <c r="D79" s="34"/>
      <c r="E79" s="5"/>
      <c r="G79" s="19"/>
      <c r="H79" s="18"/>
      <c r="J79" s="18"/>
      <c r="K79" s="37"/>
      <c r="L79" s="37"/>
      <c r="M79" s="37"/>
      <c r="N79" s="18"/>
      <c r="O79" s="40"/>
      <c r="Q79" s="41"/>
      <c r="R79" s="42"/>
    </row>
    <row r="80" spans="2:18" ht="15.75" x14ac:dyDescent="0.25">
      <c r="B80" s="39"/>
      <c r="D80" s="34"/>
      <c r="E80" s="5"/>
      <c r="G80" s="19"/>
      <c r="H80" s="18"/>
      <c r="J80" s="18"/>
      <c r="K80" s="37"/>
      <c r="L80" s="37"/>
      <c r="M80" s="37"/>
      <c r="N80" s="18"/>
      <c r="O80" s="40"/>
      <c r="Q80" s="41"/>
      <c r="R80" s="42"/>
    </row>
    <row r="81" spans="2:18" ht="15.75" x14ac:dyDescent="0.25">
      <c r="B81" s="39"/>
      <c r="D81" s="34"/>
      <c r="E81" s="5"/>
      <c r="G81" s="19"/>
      <c r="H81" s="18"/>
      <c r="J81" s="18"/>
      <c r="K81" s="37"/>
      <c r="L81" s="37"/>
      <c r="M81" s="37"/>
      <c r="N81" s="18"/>
      <c r="O81" s="40"/>
      <c r="Q81" s="41"/>
      <c r="R81" s="42"/>
    </row>
    <row r="82" spans="2:18" ht="15.75" x14ac:dyDescent="0.25">
      <c r="B82" s="39"/>
      <c r="D82" s="34"/>
      <c r="E82" s="5"/>
      <c r="G82" s="19"/>
      <c r="H82" s="18"/>
      <c r="J82" s="18"/>
      <c r="K82" s="37"/>
      <c r="L82" s="37"/>
      <c r="M82" s="37"/>
      <c r="N82" s="18"/>
      <c r="O82" s="40"/>
      <c r="Q82" s="41"/>
      <c r="R82" s="42"/>
    </row>
    <row r="83" spans="2:18" ht="13.5" thickBot="1" x14ac:dyDescent="0.25">
      <c r="B83" s="43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5"/>
    </row>
  </sheetData>
  <mergeCells count="8">
    <mergeCell ref="C43:N43"/>
    <mergeCell ref="B83:O83"/>
    <mergeCell ref="C2:N2"/>
    <mergeCell ref="C3:N3"/>
    <mergeCell ref="C4:N4"/>
    <mergeCell ref="C5:N5"/>
    <mergeCell ref="C6:N6"/>
    <mergeCell ref="C7:N7"/>
  </mergeCells>
  <printOptions horizontalCentered="1" verticalCentered="1"/>
  <pageMargins left="3.937007874015748E-2" right="3.937007874015748E-2" top="0.35433070866141736" bottom="0.35433070866141736" header="0.31496062992125984" footer="0.31496062992125984"/>
  <pageSetup scale="5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CORTE MAR 24</vt:lpstr>
      <vt:lpstr>'CORTE MAR 24'!Área_de_impresión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Tesorería  Control Financiero</dc:creator>
  <cp:lastModifiedBy>Tesorería  Control Financiero</cp:lastModifiedBy>
  <cp:lastPrinted>2024-04-22T16:48:36Z</cp:lastPrinted>
  <dcterms:created xsi:type="dcterms:W3CDTF">2024-04-22T14:45:39Z</dcterms:created>
  <dcterms:modified xsi:type="dcterms:W3CDTF">2024-04-22T17:01:56Z</dcterms:modified>
</cp:coreProperties>
</file>